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4\"/>
    </mc:Choice>
  </mc:AlternateContent>
  <bookViews>
    <workbookView xWindow="0" yWindow="0" windowWidth="28800" windowHeight="16114" activeTab="1"/>
  </bookViews>
  <sheets>
    <sheet name="14-5 Skjema" sheetId="2" r:id="rId1"/>
    <sheet name="14-5 Løsning" sheetId="1" r:id="rId2"/>
  </sheets>
  <definedNames>
    <definedName name="_xlnm.Print_Area" localSheetId="1">'14-5 Løsning'!$C$14:$G$47</definedName>
    <definedName name="_xlnm.Print_Area" localSheetId="0">'14-5 Skjema'!$C$6:$G$39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2" l="1"/>
  <c r="C25" i="2"/>
  <c r="C38" i="2" s="1"/>
  <c r="C24" i="2"/>
  <c r="C37" i="2" s="1"/>
  <c r="C23" i="2"/>
  <c r="C36" i="2" s="1"/>
  <c r="C20" i="2"/>
  <c r="C33" i="2" s="1"/>
  <c r="C19" i="2"/>
  <c r="C32" i="2" s="1"/>
  <c r="C18" i="2"/>
  <c r="C31" i="2" s="1"/>
  <c r="D81" i="2" l="1"/>
  <c r="D84" i="2"/>
  <c r="E104" i="1"/>
  <c r="I102" i="1"/>
  <c r="D102" i="1"/>
  <c r="E94" i="1"/>
  <c r="E54" i="1"/>
  <c r="D46" i="1"/>
  <c r="D41" i="1"/>
  <c r="E61" i="1" s="1"/>
  <c r="F34" i="1"/>
  <c r="C33" i="1"/>
  <c r="C46" i="1" s="1"/>
  <c r="C32" i="1"/>
  <c r="C45" i="1" s="1"/>
  <c r="F31" i="1"/>
  <c r="E31" i="1"/>
  <c r="D31" i="1"/>
  <c r="C31" i="1"/>
  <c r="C44" i="1" s="1"/>
  <c r="E29" i="1"/>
  <c r="C28" i="1"/>
  <c r="C41" i="1" s="1"/>
  <c r="C27" i="1"/>
  <c r="C40" i="1" s="1"/>
  <c r="C26" i="1"/>
  <c r="C39" i="1" s="1"/>
  <c r="C25" i="1"/>
  <c r="D29" i="1" s="1"/>
  <c r="D35" i="1" s="1"/>
  <c r="E22" i="1"/>
  <c r="E33" i="1" s="1"/>
  <c r="D22" i="1"/>
  <c r="D33" i="1" s="1"/>
  <c r="E21" i="1"/>
  <c r="E32" i="1" s="1"/>
  <c r="E45" i="1" s="1"/>
  <c r="D21" i="1"/>
  <c r="E81" i="1" s="1"/>
  <c r="E79" i="1" s="1"/>
  <c r="E17" i="1"/>
  <c r="E28" i="1" s="1"/>
  <c r="D17" i="1"/>
  <c r="D28" i="1" s="1"/>
  <c r="E16" i="1"/>
  <c r="D16" i="1"/>
  <c r="D27" i="1" s="1"/>
  <c r="D40" i="1" s="1"/>
  <c r="C12" i="1"/>
  <c r="D91" i="2" l="1"/>
  <c r="H104" i="1"/>
  <c r="F16" i="1"/>
  <c r="F52" i="1" s="1"/>
  <c r="F60" i="1" s="1"/>
  <c r="F69" i="1" s="1"/>
  <c r="E52" i="1"/>
  <c r="E27" i="1"/>
  <c r="E40" i="1" s="1"/>
  <c r="E53" i="1"/>
  <c r="E46" i="1"/>
  <c r="F46" i="1" s="1"/>
  <c r="E41" i="1"/>
  <c r="F41" i="1" s="1"/>
  <c r="C37" i="1"/>
  <c r="F22" i="1"/>
  <c r="D32" i="1"/>
  <c r="D45" i="1" s="1"/>
  <c r="E62" i="1"/>
  <c r="F17" i="1"/>
  <c r="F21" i="1"/>
  <c r="F27" i="1" l="1"/>
  <c r="F40" i="1" s="1"/>
  <c r="F42" i="1" s="1"/>
  <c r="H52" i="1"/>
  <c r="D60" i="1" s="1"/>
  <c r="H60" i="1" s="1"/>
  <c r="D69" i="1" s="1"/>
  <c r="H69" i="1" s="1"/>
  <c r="F23" i="1"/>
  <c r="F79" i="1"/>
  <c r="F32" i="1"/>
  <c r="F53" i="1"/>
  <c r="F28" i="1"/>
  <c r="F92" i="1"/>
  <c r="F94" i="1" s="1"/>
  <c r="F82" i="1"/>
  <c r="F33" i="1"/>
  <c r="F18" i="1"/>
  <c r="H94" i="1" l="1"/>
  <c r="I82" i="1"/>
  <c r="D92" i="1" s="1"/>
  <c r="G92" i="1" s="1"/>
  <c r="G94" i="1" s="1"/>
  <c r="F84" i="1"/>
  <c r="H84" i="1" s="1"/>
  <c r="F83" i="1"/>
  <c r="H83" i="1" s="1"/>
  <c r="F89" i="1"/>
  <c r="I79" i="1"/>
  <c r="D89" i="1" s="1"/>
  <c r="F45" i="1"/>
  <c r="F47" i="1" s="1"/>
  <c r="F35" i="1"/>
  <c r="F29" i="1"/>
  <c r="F55" i="1"/>
  <c r="G55" i="1" s="1"/>
  <c r="G56" i="1" s="1"/>
  <c r="F61" i="1"/>
  <c r="F64" i="1" s="1"/>
  <c r="G64" i="1" s="1"/>
  <c r="G65" i="1" s="1"/>
  <c r="H53" i="1"/>
  <c r="D61" i="1" s="1"/>
  <c r="H85" i="1" l="1"/>
  <c r="H61" i="1"/>
  <c r="D70" i="1" s="1"/>
  <c r="F93" i="1"/>
  <c r="H93" i="1" s="1"/>
  <c r="H95" i="1" s="1"/>
  <c r="F99" i="1"/>
  <c r="I89" i="1"/>
  <c r="D99" i="1" s="1"/>
  <c r="F70" i="1" l="1"/>
  <c r="F72" i="1" s="1"/>
  <c r="G72" i="1" s="1"/>
  <c r="G73" i="1" s="1"/>
  <c r="I99" i="1"/>
  <c r="F103" i="1"/>
  <c r="H103" i="1" s="1"/>
  <c r="H105" i="1" s="1"/>
  <c r="H70" i="1" l="1"/>
</calcChain>
</file>

<file path=xl/sharedStrings.xml><?xml version="1.0" encoding="utf-8"?>
<sst xmlns="http://schemas.openxmlformats.org/spreadsheetml/2006/main" count="220" uniqueCount="42">
  <si>
    <t>Investering</t>
  </si>
  <si>
    <t>mill</t>
  </si>
  <si>
    <t>Levetid</t>
  </si>
  <si>
    <t>år</t>
  </si>
  <si>
    <t>Kostnad periodisk vedlikehold</t>
  </si>
  <si>
    <t>Antall år mellom hvert vedl.hold</t>
  </si>
  <si>
    <t>Faktisk kostnad</t>
  </si>
  <si>
    <t>Vurdering av kostand neste gang</t>
  </si>
  <si>
    <t>år:</t>
  </si>
  <si>
    <t>Beløp</t>
  </si>
  <si>
    <t>Fordeles over</t>
  </si>
  <si>
    <t>Kostnad. pr. år</t>
  </si>
  <si>
    <t>Balanseføringsmetoden:</t>
  </si>
  <si>
    <t>Aktivering driftsmiddel</t>
  </si>
  <si>
    <t>Aktivering utskiftsbar del</t>
  </si>
  <si>
    <t>Sum kostnad pr. år</t>
  </si>
  <si>
    <t>Avsetningsmetoden:</t>
  </si>
  <si>
    <t>Avsetning for vedlikehold:</t>
  </si>
  <si>
    <t>Sum kostnad år</t>
  </si>
  <si>
    <t>Resultatføring differanse:</t>
  </si>
  <si>
    <t>Konto</t>
  </si>
  <si>
    <t>IB</t>
  </si>
  <si>
    <t>Avskrivning</t>
  </si>
  <si>
    <t>Resultat</t>
  </si>
  <si>
    <t>UB</t>
  </si>
  <si>
    <t>Maskiner</t>
  </si>
  <si>
    <t>Utskiftbar del, maskin</t>
  </si>
  <si>
    <t>Bank</t>
  </si>
  <si>
    <t>Avskrivninger</t>
  </si>
  <si>
    <t>Avsetning periodisk vedlikeh.</t>
  </si>
  <si>
    <t>Oppgjørspost.</t>
  </si>
  <si>
    <t>Vedlikeholdskostnader</t>
  </si>
  <si>
    <t>Balanseføringsmetoden.</t>
  </si>
  <si>
    <t>1. år</t>
  </si>
  <si>
    <t>2. år</t>
  </si>
  <si>
    <t>3. år</t>
  </si>
  <si>
    <t>Avsetningsmetoden</t>
  </si>
  <si>
    <t>Transaksjon</t>
  </si>
  <si>
    <t>Konto nr</t>
  </si>
  <si>
    <t>Oppgave 14-5 Løsning</t>
  </si>
  <si>
    <t>Oppgave 14-5 Skjema</t>
  </si>
  <si>
    <t>Fordeles over år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</si>
</sst>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2" fillId="0" borderId="1" xfId="0" applyFont="1" applyBorder="1"/>
    <xf numFmtId="0" fontId="0" fillId="0" borderId="1" xfId="0" applyBorder="1"/>
    <xf numFmtId="0" fontId="2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3" fillId="0" borderId="0" xfId="0" applyFont="1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164" fontId="0" fillId="0" borderId="1" xfId="0" applyNumberFormat="1" applyBorder="1"/>
    <xf numFmtId="164" fontId="2" fillId="0" borderId="1" xfId="0" applyNumberFormat="1" applyFont="1" applyBorder="1"/>
    <xf numFmtId="165" fontId="0" fillId="0" borderId="3" xfId="0" applyNumberFormat="1" applyBorder="1"/>
    <xf numFmtId="165" fontId="0" fillId="0" borderId="0" xfId="0" applyNumberFormat="1"/>
    <xf numFmtId="0" fontId="0" fillId="0" borderId="2" xfId="0" applyBorder="1" applyAlignment="1">
      <alignment horizontal="center"/>
    </xf>
    <xf numFmtId="164" fontId="0" fillId="0" borderId="0" xfId="0" applyNumberFormat="1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horizontal="right"/>
    </xf>
    <xf numFmtId="0" fontId="0" fillId="4" borderId="3" xfId="0" applyFill="1" applyBorder="1"/>
    <xf numFmtId="165" fontId="0" fillId="0" borderId="0" xfId="0" applyNumberFormat="1" applyBorder="1"/>
    <xf numFmtId="165" fontId="0" fillId="3" borderId="3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left"/>
    </xf>
    <xf numFmtId="165" fontId="0" fillId="3" borderId="3" xfId="0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4" borderId="3" xfId="0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ill="1"/>
    <xf numFmtId="0" fontId="4" fillId="0" borderId="0" xfId="0" applyFont="1"/>
    <xf numFmtId="0" fontId="0" fillId="0" borderId="0" xfId="0" applyAlignment="1"/>
    <xf numFmtId="0" fontId="4" fillId="0" borderId="0" xfId="0" applyFont="1" applyAlignment="1">
      <alignment horizontal="left"/>
    </xf>
    <xf numFmtId="4" fontId="0" fillId="0" borderId="3" xfId="0" applyNumberFormat="1" applyBorder="1"/>
    <xf numFmtId="4" fontId="0" fillId="0" borderId="0" xfId="0" applyNumberFormat="1" applyBorder="1"/>
    <xf numFmtId="4" fontId="0" fillId="0" borderId="0" xfId="0" applyNumberFormat="1"/>
    <xf numFmtId="4" fontId="0" fillId="3" borderId="3" xfId="0" applyNumberFormat="1" applyFill="1" applyBorder="1" applyAlignment="1">
      <alignment horizontal="center"/>
    </xf>
    <xf numFmtId="4" fontId="0" fillId="3" borderId="3" xfId="0" applyNumberFormat="1" applyFill="1" applyBorder="1" applyAlignment="1">
      <alignment horizontal="left"/>
    </xf>
    <xf numFmtId="4" fontId="0" fillId="3" borderId="3" xfId="0" applyNumberFormat="1" applyFill="1" applyBorder="1" applyAlignment="1">
      <alignment horizontal="right"/>
    </xf>
    <xf numFmtId="2" fontId="0" fillId="0" borderId="0" xfId="0" applyNumberFormat="1"/>
    <xf numFmtId="2" fontId="0" fillId="0" borderId="1" xfId="0" applyNumberFormat="1" applyBorder="1"/>
    <xf numFmtId="2" fontId="2" fillId="0" borderId="1" xfId="0" applyNumberFormat="1" applyFont="1" applyBorder="1"/>
    <xf numFmtId="165" fontId="0" fillId="3" borderId="4" xfId="0" applyNumberFormat="1" applyFill="1" applyBorder="1" applyAlignment="1">
      <alignment horizontal="center"/>
    </xf>
    <xf numFmtId="165" fontId="0" fillId="3" borderId="5" xfId="0" applyNumberFormat="1" applyFill="1" applyBorder="1" applyAlignment="1">
      <alignment horizontal="center"/>
    </xf>
    <xf numFmtId="4" fontId="0" fillId="3" borderId="4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8"/>
  <sheetViews>
    <sheetView showGridLines="0" showZeros="0" topLeftCell="A70" workbookViewId="0">
      <selection activeCell="L107" sqref="L107"/>
    </sheetView>
  </sheetViews>
  <sheetFormatPr defaultColWidth="9.1640625" defaultRowHeight="12.9" x14ac:dyDescent="0.35"/>
  <cols>
    <col min="1" max="1" width="5.83203125" customWidth="1"/>
    <col min="2" max="2" width="7.25" style="25" customWidth="1"/>
    <col min="3" max="3" width="26.75" customWidth="1"/>
    <col min="5" max="5" width="11.58203125" customWidth="1"/>
    <col min="6" max="6" width="11.4140625" customWidth="1"/>
    <col min="7" max="8" width="8.25" customWidth="1"/>
  </cols>
  <sheetData>
    <row r="2" spans="2:6" x14ac:dyDescent="0.35">
      <c r="B2" s="32" t="s">
        <v>40</v>
      </c>
    </row>
    <row r="4" spans="2:6" x14ac:dyDescent="0.35">
      <c r="C4" s="2">
        <v>1</v>
      </c>
      <c r="D4" s="2" t="s">
        <v>8</v>
      </c>
      <c r="E4" s="2"/>
      <c r="F4" s="3"/>
    </row>
    <row r="5" spans="2:6" x14ac:dyDescent="0.35">
      <c r="C5" s="4"/>
      <c r="D5" s="4"/>
      <c r="E5" s="4"/>
      <c r="F5" s="5"/>
    </row>
    <row r="6" spans="2:6" x14ac:dyDescent="0.35">
      <c r="C6" s="5"/>
      <c r="D6" s="6" t="s">
        <v>9</v>
      </c>
      <c r="E6" s="5" t="s">
        <v>10</v>
      </c>
      <c r="F6" s="15" t="s">
        <v>11</v>
      </c>
    </row>
    <row r="7" spans="2:6" x14ac:dyDescent="0.35">
      <c r="C7" s="7" t="s">
        <v>12</v>
      </c>
    </row>
    <row r="8" spans="2:6" x14ac:dyDescent="0.35">
      <c r="C8" t="s">
        <v>13</v>
      </c>
      <c r="D8" s="10"/>
      <c r="E8" s="10"/>
      <c r="F8" s="10"/>
    </row>
    <row r="9" spans="2:6" x14ac:dyDescent="0.35">
      <c r="C9" t="s">
        <v>14</v>
      </c>
      <c r="D9" s="10"/>
      <c r="E9" s="10"/>
      <c r="F9" s="10"/>
    </row>
    <row r="10" spans="2:6" x14ac:dyDescent="0.35">
      <c r="C10" t="s">
        <v>15</v>
      </c>
      <c r="D10" s="10"/>
      <c r="E10" s="10"/>
      <c r="F10" s="11"/>
    </row>
    <row r="11" spans="2:6" x14ac:dyDescent="0.35">
      <c r="D11" s="10"/>
      <c r="E11" s="10"/>
      <c r="F11" s="10"/>
    </row>
    <row r="12" spans="2:6" x14ac:dyDescent="0.35">
      <c r="C12" s="7" t="s">
        <v>16</v>
      </c>
      <c r="D12" s="10"/>
      <c r="E12" s="10"/>
      <c r="F12" s="10"/>
    </row>
    <row r="13" spans="2:6" x14ac:dyDescent="0.35">
      <c r="C13" t="s">
        <v>13</v>
      </c>
      <c r="D13" s="10"/>
      <c r="E13" s="10"/>
      <c r="F13" s="10"/>
    </row>
    <row r="14" spans="2:6" x14ac:dyDescent="0.35">
      <c r="C14" t="s">
        <v>17</v>
      </c>
      <c r="D14" s="10"/>
      <c r="E14" s="10"/>
      <c r="F14" s="10"/>
    </row>
    <row r="15" spans="2:6" x14ac:dyDescent="0.35">
      <c r="C15" t="s">
        <v>15</v>
      </c>
      <c r="D15" s="10"/>
      <c r="E15" s="10"/>
      <c r="F15" s="11"/>
    </row>
    <row r="16" spans="2:6" x14ac:dyDescent="0.35">
      <c r="D16" s="10"/>
      <c r="E16" s="10"/>
      <c r="F16" s="10"/>
    </row>
    <row r="17" spans="3:6" x14ac:dyDescent="0.35">
      <c r="C17" s="2">
        <v>2</v>
      </c>
      <c r="D17" s="12" t="s">
        <v>8</v>
      </c>
      <c r="E17" s="11"/>
      <c r="F17" s="11"/>
    </row>
    <row r="18" spans="3:6" x14ac:dyDescent="0.35">
      <c r="C18" s="7" t="str">
        <f>+C7</f>
        <v>Balanseføringsmetoden:</v>
      </c>
      <c r="D18" s="10"/>
      <c r="E18" s="10"/>
      <c r="F18" s="10"/>
    </row>
    <row r="19" spans="3:6" x14ac:dyDescent="0.35">
      <c r="C19" t="str">
        <f>+C8</f>
        <v>Aktivering driftsmiddel</v>
      </c>
      <c r="D19" s="10"/>
      <c r="E19" s="10"/>
      <c r="F19" s="10"/>
    </row>
    <row r="20" spans="3:6" x14ac:dyDescent="0.35">
      <c r="C20" t="str">
        <f>+C9</f>
        <v>Aktivering utskiftsbar del</v>
      </c>
      <c r="D20" s="10"/>
      <c r="E20" s="10"/>
      <c r="F20" s="10"/>
    </row>
    <row r="21" spans="3:6" x14ac:dyDescent="0.35">
      <c r="C21" t="s">
        <v>18</v>
      </c>
      <c r="D21" s="10"/>
      <c r="E21" s="10"/>
      <c r="F21" s="11"/>
    </row>
    <row r="22" spans="3:6" x14ac:dyDescent="0.35">
      <c r="D22" s="10"/>
      <c r="E22" s="10"/>
      <c r="F22" s="10"/>
    </row>
    <row r="23" spans="3:6" x14ac:dyDescent="0.35">
      <c r="C23" s="7" t="str">
        <f t="shared" ref="C23:C25" si="0">+C12</f>
        <v>Avsetningsmetoden:</v>
      </c>
      <c r="D23" s="10"/>
      <c r="E23" s="10"/>
      <c r="F23" s="10"/>
    </row>
    <row r="24" spans="3:6" x14ac:dyDescent="0.35">
      <c r="C24" t="str">
        <f t="shared" si="0"/>
        <v>Aktivering driftsmiddel</v>
      </c>
      <c r="D24" s="10"/>
      <c r="E24" s="10"/>
      <c r="F24" s="10"/>
    </row>
    <row r="25" spans="3:6" x14ac:dyDescent="0.35">
      <c r="C25" t="str">
        <f t="shared" si="0"/>
        <v>Avsetning for vedlikehold:</v>
      </c>
      <c r="D25" s="10"/>
      <c r="E25" s="10"/>
      <c r="F25" s="10"/>
    </row>
    <row r="26" spans="3:6" x14ac:dyDescent="0.35">
      <c r="C26" t="s">
        <v>19</v>
      </c>
      <c r="D26" s="10"/>
      <c r="E26" s="10"/>
      <c r="F26" s="10"/>
    </row>
    <row r="27" spans="3:6" x14ac:dyDescent="0.35">
      <c r="C27" t="s">
        <v>18</v>
      </c>
      <c r="D27" s="10"/>
      <c r="E27" s="10"/>
      <c r="F27" s="11"/>
    </row>
    <row r="28" spans="3:6" x14ac:dyDescent="0.35">
      <c r="D28" s="10"/>
      <c r="E28" s="10"/>
      <c r="F28" s="10"/>
    </row>
    <row r="29" spans="3:6" x14ac:dyDescent="0.35">
      <c r="C29" s="2">
        <v>3</v>
      </c>
      <c r="D29" s="12" t="s">
        <v>8</v>
      </c>
      <c r="E29" s="11"/>
      <c r="F29" s="11"/>
    </row>
    <row r="30" spans="3:6" x14ac:dyDescent="0.35">
      <c r="D30" s="10"/>
      <c r="E30" s="10"/>
      <c r="F30" s="10"/>
    </row>
    <row r="31" spans="3:6" x14ac:dyDescent="0.35">
      <c r="C31" s="7" t="str">
        <f>+C18</f>
        <v>Balanseføringsmetoden:</v>
      </c>
      <c r="D31" s="10"/>
      <c r="E31" s="10"/>
      <c r="F31" s="10"/>
    </row>
    <row r="32" spans="3:6" x14ac:dyDescent="0.35">
      <c r="C32" t="str">
        <f>+C19</f>
        <v>Aktivering driftsmiddel</v>
      </c>
      <c r="D32" s="10"/>
      <c r="E32" s="10"/>
      <c r="F32" s="10"/>
    </row>
    <row r="33" spans="1:9" x14ac:dyDescent="0.35">
      <c r="C33" t="str">
        <f>+C20</f>
        <v>Aktivering utskiftsbar del</v>
      </c>
      <c r="D33" s="10"/>
      <c r="E33" s="10"/>
      <c r="F33" s="10"/>
    </row>
    <row r="34" spans="1:9" x14ac:dyDescent="0.35">
      <c r="C34" t="s">
        <v>15</v>
      </c>
      <c r="D34" s="10"/>
      <c r="E34" s="10"/>
      <c r="F34" s="11"/>
    </row>
    <row r="35" spans="1:9" x14ac:dyDescent="0.35">
      <c r="D35" s="10"/>
      <c r="E35" s="10"/>
      <c r="F35" s="10"/>
    </row>
    <row r="36" spans="1:9" x14ac:dyDescent="0.35">
      <c r="C36" s="7" t="str">
        <f>+C23</f>
        <v>Avsetningsmetoden:</v>
      </c>
      <c r="D36" s="10"/>
      <c r="E36" s="10"/>
      <c r="F36" s="10"/>
    </row>
    <row r="37" spans="1:9" x14ac:dyDescent="0.35">
      <c r="C37" s="8" t="str">
        <f>+C24</f>
        <v>Aktivering driftsmiddel</v>
      </c>
      <c r="D37" s="10"/>
      <c r="E37" s="10"/>
      <c r="F37" s="10"/>
    </row>
    <row r="38" spans="1:9" x14ac:dyDescent="0.35">
      <c r="C38" s="8" t="str">
        <f>+C25</f>
        <v>Avsetning for vedlikehold:</v>
      </c>
      <c r="D38" s="10"/>
      <c r="E38" s="10"/>
      <c r="F38" s="10"/>
    </row>
    <row r="39" spans="1:9" x14ac:dyDescent="0.35">
      <c r="C39" t="s">
        <v>15</v>
      </c>
      <c r="D39" s="10"/>
      <c r="E39" s="10"/>
      <c r="F39" s="11"/>
    </row>
    <row r="40" spans="1:9" x14ac:dyDescent="0.35">
      <c r="D40" s="10"/>
      <c r="E40" s="10"/>
      <c r="F40" s="16"/>
    </row>
    <row r="41" spans="1:9" x14ac:dyDescent="0.35">
      <c r="A41" s="31"/>
      <c r="B41" s="28" t="s">
        <v>32</v>
      </c>
    </row>
    <row r="42" spans="1:9" x14ac:dyDescent="0.35">
      <c r="B42" s="26" t="s">
        <v>33</v>
      </c>
    </row>
    <row r="43" spans="1:9" x14ac:dyDescent="0.35">
      <c r="B43" s="18" t="s">
        <v>38</v>
      </c>
      <c r="C43" s="17" t="s">
        <v>20</v>
      </c>
      <c r="D43" s="18" t="s">
        <v>21</v>
      </c>
      <c r="E43" s="17" t="s">
        <v>37</v>
      </c>
      <c r="F43" s="19" t="s">
        <v>22</v>
      </c>
      <c r="G43" s="19" t="s">
        <v>23</v>
      </c>
      <c r="H43" s="19" t="s">
        <v>24</v>
      </c>
    </row>
    <row r="44" spans="1:9" x14ac:dyDescent="0.35">
      <c r="B44" s="27">
        <v>1200</v>
      </c>
      <c r="C44" s="20" t="s">
        <v>25</v>
      </c>
      <c r="D44" s="13"/>
      <c r="E44" s="13"/>
      <c r="F44" s="13"/>
      <c r="G44" s="13"/>
      <c r="H44" s="13"/>
      <c r="I44" s="14"/>
    </row>
    <row r="45" spans="1:9" x14ac:dyDescent="0.35">
      <c r="B45" s="27">
        <v>1201</v>
      </c>
      <c r="C45" s="20" t="s">
        <v>26</v>
      </c>
      <c r="D45" s="13"/>
      <c r="E45" s="13"/>
      <c r="F45" s="13"/>
      <c r="G45" s="13"/>
      <c r="H45" s="13"/>
      <c r="I45" s="14"/>
    </row>
    <row r="46" spans="1:9" x14ac:dyDescent="0.35">
      <c r="B46" s="27">
        <v>1920</v>
      </c>
      <c r="C46" s="20" t="s">
        <v>27</v>
      </c>
      <c r="D46" s="13"/>
      <c r="E46" s="13"/>
      <c r="F46" s="13"/>
      <c r="G46" s="13"/>
      <c r="H46" s="13"/>
      <c r="I46" s="14"/>
    </row>
    <row r="47" spans="1:9" x14ac:dyDescent="0.35">
      <c r="B47" s="27">
        <v>6000</v>
      </c>
      <c r="C47" s="20" t="s">
        <v>28</v>
      </c>
      <c r="D47" s="13"/>
      <c r="E47" s="13"/>
      <c r="F47" s="13"/>
      <c r="G47" s="13"/>
      <c r="H47" s="13"/>
      <c r="I47" s="14"/>
    </row>
    <row r="48" spans="1:9" x14ac:dyDescent="0.35">
      <c r="B48" s="27"/>
      <c r="C48" s="20" t="s">
        <v>23</v>
      </c>
      <c r="D48" s="13"/>
      <c r="E48" s="13"/>
      <c r="F48" s="13"/>
      <c r="G48" s="13"/>
      <c r="H48" s="13"/>
      <c r="I48" s="14"/>
    </row>
    <row r="49" spans="2:9" x14ac:dyDescent="0.35">
      <c r="D49" s="14"/>
      <c r="E49" s="14"/>
      <c r="F49" s="14"/>
      <c r="G49" s="21"/>
      <c r="H49" s="14"/>
      <c r="I49" s="14"/>
    </row>
    <row r="50" spans="2:9" x14ac:dyDescent="0.35">
      <c r="B50" s="26" t="s">
        <v>34</v>
      </c>
      <c r="D50" s="14"/>
      <c r="E50" s="14"/>
      <c r="F50" s="14"/>
      <c r="G50" s="14"/>
      <c r="H50" s="14"/>
      <c r="I50" s="14"/>
    </row>
    <row r="51" spans="2:9" x14ac:dyDescent="0.35">
      <c r="B51" s="18" t="s">
        <v>38</v>
      </c>
      <c r="C51" s="17" t="s">
        <v>20</v>
      </c>
      <c r="D51" s="22" t="s">
        <v>21</v>
      </c>
      <c r="E51" s="17" t="s">
        <v>37</v>
      </c>
      <c r="F51" s="23" t="s">
        <v>22</v>
      </c>
      <c r="G51" s="24" t="s">
        <v>23</v>
      </c>
      <c r="H51" s="24" t="s">
        <v>24</v>
      </c>
      <c r="I51" s="14"/>
    </row>
    <row r="52" spans="2:9" x14ac:dyDescent="0.35">
      <c r="B52" s="27">
        <v>1200</v>
      </c>
      <c r="C52" s="20" t="s">
        <v>25</v>
      </c>
      <c r="D52" s="13"/>
      <c r="E52" s="13"/>
      <c r="F52" s="13"/>
      <c r="G52" s="13"/>
      <c r="H52" s="13"/>
      <c r="I52" s="14"/>
    </row>
    <row r="53" spans="2:9" x14ac:dyDescent="0.35">
      <c r="B53" s="27">
        <v>1201</v>
      </c>
      <c r="C53" s="20" t="s">
        <v>26</v>
      </c>
      <c r="D53" s="13"/>
      <c r="E53" s="13"/>
      <c r="F53" s="13"/>
      <c r="G53" s="13"/>
      <c r="H53" s="13"/>
      <c r="I53" s="14"/>
    </row>
    <row r="54" spans="2:9" x14ac:dyDescent="0.35">
      <c r="B54" s="27">
        <v>1920</v>
      </c>
      <c r="C54" s="20" t="s">
        <v>27</v>
      </c>
      <c r="D54" s="13"/>
      <c r="E54" s="13"/>
      <c r="F54" s="13"/>
      <c r="G54" s="13"/>
      <c r="H54" s="13"/>
      <c r="I54" s="14"/>
    </row>
    <row r="55" spans="2:9" x14ac:dyDescent="0.35">
      <c r="B55" s="27">
        <v>2130</v>
      </c>
      <c r="C55" s="20" t="s">
        <v>29</v>
      </c>
      <c r="D55" s="13"/>
      <c r="E55" s="13"/>
      <c r="F55" s="13"/>
      <c r="G55" s="13"/>
      <c r="H55" s="13"/>
      <c r="I55" s="14"/>
    </row>
    <row r="56" spans="2:9" x14ac:dyDescent="0.35">
      <c r="B56" s="27">
        <v>6000</v>
      </c>
      <c r="C56" s="20" t="s">
        <v>28</v>
      </c>
      <c r="D56" s="13"/>
      <c r="E56" s="13"/>
      <c r="F56" s="13"/>
      <c r="G56" s="13"/>
      <c r="H56" s="13"/>
      <c r="I56" s="14"/>
    </row>
    <row r="57" spans="2:9" x14ac:dyDescent="0.35">
      <c r="B57" s="27"/>
      <c r="C57" s="20" t="s">
        <v>23</v>
      </c>
      <c r="D57" s="13"/>
      <c r="E57" s="13"/>
      <c r="F57" s="13"/>
      <c r="G57" s="13"/>
      <c r="H57" s="13"/>
      <c r="I57" s="14"/>
    </row>
    <row r="58" spans="2:9" x14ac:dyDescent="0.35">
      <c r="D58" s="14"/>
      <c r="E58" s="14"/>
      <c r="F58" s="14"/>
      <c r="G58" s="21"/>
      <c r="H58" s="14"/>
      <c r="I58" s="14"/>
    </row>
    <row r="59" spans="2:9" x14ac:dyDescent="0.35">
      <c r="B59" s="26" t="s">
        <v>35</v>
      </c>
      <c r="D59" s="14"/>
      <c r="E59" s="14"/>
      <c r="F59" s="14"/>
      <c r="G59" s="14"/>
      <c r="H59" s="14"/>
      <c r="I59" s="14"/>
    </row>
    <row r="60" spans="2:9" x14ac:dyDescent="0.35">
      <c r="B60" s="18" t="s">
        <v>38</v>
      </c>
      <c r="C60" s="17" t="s">
        <v>20</v>
      </c>
      <c r="D60" s="18" t="s">
        <v>21</v>
      </c>
      <c r="E60" s="17" t="s">
        <v>37</v>
      </c>
      <c r="F60" s="19" t="s">
        <v>22</v>
      </c>
      <c r="G60" s="19" t="s">
        <v>23</v>
      </c>
      <c r="H60" s="19" t="s">
        <v>24</v>
      </c>
      <c r="I60" s="14"/>
    </row>
    <row r="61" spans="2:9" x14ac:dyDescent="0.35">
      <c r="B61" s="27">
        <v>1200</v>
      </c>
      <c r="C61" s="20" t="s">
        <v>25</v>
      </c>
      <c r="D61" s="13"/>
      <c r="E61" s="13"/>
      <c r="F61" s="13"/>
      <c r="G61" s="13"/>
      <c r="H61" s="13"/>
      <c r="I61" s="14"/>
    </row>
    <row r="62" spans="2:9" x14ac:dyDescent="0.35">
      <c r="B62" s="27">
        <v>1201</v>
      </c>
      <c r="C62" s="20" t="s">
        <v>26</v>
      </c>
      <c r="D62" s="13"/>
      <c r="E62" s="13"/>
      <c r="F62" s="13"/>
      <c r="G62" s="13"/>
      <c r="H62" s="13"/>
      <c r="I62" s="14"/>
    </row>
    <row r="63" spans="2:9" x14ac:dyDescent="0.35">
      <c r="B63" s="27">
        <v>1920</v>
      </c>
      <c r="C63" s="20" t="s">
        <v>27</v>
      </c>
      <c r="D63" s="13"/>
      <c r="E63" s="13"/>
      <c r="F63" s="13"/>
      <c r="G63" s="13"/>
      <c r="H63" s="13"/>
      <c r="I63" s="14"/>
    </row>
    <row r="64" spans="2:9" x14ac:dyDescent="0.35">
      <c r="B64" s="27">
        <v>6000</v>
      </c>
      <c r="C64" s="20" t="s">
        <v>28</v>
      </c>
      <c r="D64" s="13"/>
      <c r="E64" s="13"/>
      <c r="F64" s="13"/>
      <c r="G64" s="13"/>
      <c r="H64" s="13"/>
      <c r="I64" s="14"/>
    </row>
    <row r="65" spans="2:10" x14ac:dyDescent="0.35">
      <c r="B65" s="27"/>
      <c r="C65" s="20" t="s">
        <v>23</v>
      </c>
      <c r="D65" s="13"/>
      <c r="E65" s="13"/>
      <c r="F65" s="13"/>
      <c r="G65" s="13"/>
      <c r="H65" s="13"/>
      <c r="I65" s="14"/>
    </row>
    <row r="66" spans="2:10" x14ac:dyDescent="0.35">
      <c r="D66" s="14"/>
      <c r="E66" s="14"/>
      <c r="F66" s="14"/>
      <c r="G66" s="21"/>
      <c r="H66" s="14"/>
      <c r="I66" s="14"/>
    </row>
    <row r="67" spans="2:10" x14ac:dyDescent="0.35">
      <c r="D67" s="14"/>
      <c r="E67" s="14"/>
      <c r="F67" s="14"/>
      <c r="G67" s="14"/>
      <c r="H67" s="14"/>
      <c r="I67" s="14"/>
    </row>
    <row r="68" spans="2:10" x14ac:dyDescent="0.35">
      <c r="B68" s="28" t="s">
        <v>36</v>
      </c>
      <c r="D68" s="14"/>
      <c r="E68" s="14"/>
      <c r="F68" s="14"/>
      <c r="G68" s="14"/>
      <c r="H68" s="14"/>
      <c r="I68" s="14"/>
    </row>
    <row r="69" spans="2:10" x14ac:dyDescent="0.35">
      <c r="B69" s="26" t="s">
        <v>33</v>
      </c>
      <c r="D69" s="14"/>
      <c r="E69" s="14"/>
      <c r="F69" s="14"/>
      <c r="G69" s="14"/>
      <c r="H69" s="14"/>
      <c r="I69" s="14"/>
    </row>
    <row r="70" spans="2:10" x14ac:dyDescent="0.35">
      <c r="B70" s="18" t="s">
        <v>38</v>
      </c>
      <c r="C70" s="17" t="s">
        <v>20</v>
      </c>
      <c r="D70" s="22" t="s">
        <v>21</v>
      </c>
      <c r="E70" s="17" t="s">
        <v>37</v>
      </c>
      <c r="F70" s="42" t="s">
        <v>30</v>
      </c>
      <c r="G70" s="43"/>
      <c r="H70" s="24" t="s">
        <v>23</v>
      </c>
      <c r="I70" s="24" t="s">
        <v>24</v>
      </c>
      <c r="J70" s="14"/>
    </row>
    <row r="71" spans="2:10" x14ac:dyDescent="0.35">
      <c r="B71" s="27">
        <v>1200</v>
      </c>
      <c r="C71" s="20" t="s">
        <v>25</v>
      </c>
      <c r="D71" s="13"/>
      <c r="E71" s="13"/>
      <c r="F71" s="13"/>
      <c r="G71" s="13"/>
      <c r="H71" s="13"/>
      <c r="I71" s="13"/>
      <c r="J71" s="14"/>
    </row>
    <row r="72" spans="2:10" x14ac:dyDescent="0.35">
      <c r="B72" s="27">
        <v>1201</v>
      </c>
      <c r="C72" s="20" t="s">
        <v>26</v>
      </c>
      <c r="D72" s="13"/>
      <c r="E72" s="13"/>
      <c r="F72" s="13"/>
      <c r="G72" s="13"/>
      <c r="H72" s="13"/>
      <c r="I72" s="13"/>
      <c r="J72" s="14"/>
    </row>
    <row r="73" spans="2:10" x14ac:dyDescent="0.35">
      <c r="B73" s="27">
        <v>1920</v>
      </c>
      <c r="C73" s="20" t="s">
        <v>27</v>
      </c>
      <c r="D73" s="13"/>
      <c r="E73" s="13"/>
      <c r="F73" s="13"/>
      <c r="G73" s="13"/>
      <c r="H73" s="13"/>
      <c r="I73" s="13"/>
      <c r="J73" s="14"/>
    </row>
    <row r="74" spans="2:10" x14ac:dyDescent="0.35">
      <c r="B74" s="27">
        <v>2130</v>
      </c>
      <c r="C74" s="20" t="s">
        <v>29</v>
      </c>
      <c r="D74" s="13"/>
      <c r="E74" s="13"/>
      <c r="F74" s="13"/>
      <c r="G74" s="13"/>
      <c r="H74" s="13"/>
      <c r="I74" s="13"/>
      <c r="J74" s="14"/>
    </row>
    <row r="75" spans="2:10" x14ac:dyDescent="0.35">
      <c r="B75" s="27">
        <v>6000</v>
      </c>
      <c r="C75" s="20" t="s">
        <v>28</v>
      </c>
      <c r="D75" s="13"/>
      <c r="E75" s="13"/>
      <c r="F75" s="13"/>
      <c r="G75" s="13"/>
      <c r="H75" s="13"/>
      <c r="I75" s="13"/>
      <c r="J75" s="14"/>
    </row>
    <row r="76" spans="2:10" x14ac:dyDescent="0.35">
      <c r="B76" s="27">
        <v>6020</v>
      </c>
      <c r="C76" s="20" t="s">
        <v>31</v>
      </c>
      <c r="D76" s="13"/>
      <c r="E76" s="13"/>
      <c r="F76" s="13"/>
      <c r="G76" s="13"/>
      <c r="H76" s="13"/>
      <c r="I76" s="13"/>
      <c r="J76" s="14"/>
    </row>
    <row r="77" spans="2:10" x14ac:dyDescent="0.35">
      <c r="B77" s="27"/>
      <c r="C77" s="20" t="s">
        <v>23</v>
      </c>
      <c r="D77" s="13"/>
      <c r="E77" s="13"/>
      <c r="F77" s="13"/>
      <c r="G77" s="13"/>
      <c r="H77" s="13"/>
      <c r="I77" s="13"/>
      <c r="J77" s="14"/>
    </row>
    <row r="78" spans="2:10" x14ac:dyDescent="0.35">
      <c r="D78" s="14"/>
      <c r="E78" s="14"/>
      <c r="F78" s="14"/>
      <c r="G78" s="14"/>
      <c r="H78" s="21"/>
      <c r="I78" s="14"/>
      <c r="J78" s="14"/>
    </row>
    <row r="79" spans="2:10" x14ac:dyDescent="0.35">
      <c r="B79" s="26" t="s">
        <v>34</v>
      </c>
      <c r="D79" s="14"/>
      <c r="E79" s="14"/>
      <c r="F79" s="14"/>
      <c r="G79" s="14"/>
      <c r="H79" s="14"/>
      <c r="I79" s="14"/>
    </row>
    <row r="80" spans="2:10" x14ac:dyDescent="0.35">
      <c r="B80" s="18" t="s">
        <v>38</v>
      </c>
      <c r="C80" s="17" t="s">
        <v>20</v>
      </c>
      <c r="D80" s="22" t="s">
        <v>21</v>
      </c>
      <c r="E80" s="17" t="s">
        <v>37</v>
      </c>
      <c r="F80" s="42" t="s">
        <v>30</v>
      </c>
      <c r="G80" s="43"/>
      <c r="H80" s="24" t="s">
        <v>23</v>
      </c>
      <c r="I80" s="24" t="s">
        <v>24</v>
      </c>
      <c r="J80" s="9"/>
    </row>
    <row r="81" spans="2:10" x14ac:dyDescent="0.35">
      <c r="B81" s="27">
        <v>1200</v>
      </c>
      <c r="C81" s="20" t="s">
        <v>25</v>
      </c>
      <c r="D81" s="13">
        <f>+I71</f>
        <v>0</v>
      </c>
      <c r="E81" s="13"/>
      <c r="F81" s="13"/>
      <c r="G81" s="13"/>
      <c r="H81" s="13"/>
      <c r="I81" s="13"/>
      <c r="J81" s="9"/>
    </row>
    <row r="82" spans="2:10" x14ac:dyDescent="0.35">
      <c r="B82" s="27">
        <v>1201</v>
      </c>
      <c r="C82" s="20" t="s">
        <v>26</v>
      </c>
      <c r="D82" s="13"/>
      <c r="E82" s="13"/>
      <c r="F82" s="13"/>
      <c r="G82" s="13"/>
      <c r="H82" s="13"/>
      <c r="I82" s="13"/>
      <c r="J82" s="9"/>
    </row>
    <row r="83" spans="2:10" x14ac:dyDescent="0.35">
      <c r="B83" s="27">
        <v>1920</v>
      </c>
      <c r="C83" s="20" t="s">
        <v>27</v>
      </c>
      <c r="D83" s="13"/>
      <c r="E83" s="13"/>
      <c r="F83" s="13"/>
      <c r="G83" s="13"/>
      <c r="H83" s="13"/>
      <c r="I83" s="13"/>
      <c r="J83" s="9"/>
    </row>
    <row r="84" spans="2:10" x14ac:dyDescent="0.35">
      <c r="B84" s="27">
        <v>2130</v>
      </c>
      <c r="C84" s="20" t="s">
        <v>29</v>
      </c>
      <c r="D84" s="13">
        <f>+I74</f>
        <v>0</v>
      </c>
      <c r="E84" s="13"/>
      <c r="F84" s="13"/>
      <c r="G84" s="13"/>
      <c r="H84" s="13"/>
      <c r="I84" s="13"/>
      <c r="J84" s="9"/>
    </row>
    <row r="85" spans="2:10" x14ac:dyDescent="0.35">
      <c r="B85" s="27">
        <v>6000</v>
      </c>
      <c r="C85" s="20" t="s">
        <v>28</v>
      </c>
      <c r="D85" s="13"/>
      <c r="E85" s="13"/>
      <c r="F85" s="13"/>
      <c r="G85" s="13"/>
      <c r="H85" s="13"/>
      <c r="I85" s="13"/>
      <c r="J85" s="9"/>
    </row>
    <row r="86" spans="2:10" x14ac:dyDescent="0.35">
      <c r="B86" s="27">
        <v>6020</v>
      </c>
      <c r="C86" s="20" t="s">
        <v>31</v>
      </c>
      <c r="D86" s="13"/>
      <c r="E86" s="13"/>
      <c r="F86" s="13"/>
      <c r="G86" s="13"/>
      <c r="H86" s="13"/>
      <c r="I86" s="13"/>
      <c r="J86" s="9"/>
    </row>
    <row r="87" spans="2:10" x14ac:dyDescent="0.35">
      <c r="B87" s="27"/>
      <c r="C87" s="20" t="s">
        <v>23</v>
      </c>
      <c r="D87" s="13"/>
      <c r="E87" s="13"/>
      <c r="F87" s="13"/>
      <c r="G87" s="13"/>
      <c r="H87" s="13"/>
      <c r="I87" s="13"/>
    </row>
    <row r="88" spans="2:10" x14ac:dyDescent="0.35">
      <c r="D88" s="14"/>
      <c r="E88" s="14"/>
      <c r="F88" s="14"/>
      <c r="G88" s="14"/>
      <c r="H88" s="21"/>
      <c r="I88" s="14"/>
    </row>
    <row r="89" spans="2:10" x14ac:dyDescent="0.35">
      <c r="B89" s="26" t="s">
        <v>35</v>
      </c>
      <c r="D89" s="14"/>
      <c r="E89" s="14"/>
      <c r="F89" s="14"/>
      <c r="G89" s="14"/>
      <c r="H89" s="14"/>
      <c r="I89" s="14"/>
    </row>
    <row r="90" spans="2:10" x14ac:dyDescent="0.35">
      <c r="B90" s="18" t="s">
        <v>38</v>
      </c>
      <c r="C90" s="17" t="s">
        <v>20</v>
      </c>
      <c r="D90" s="22" t="s">
        <v>21</v>
      </c>
      <c r="E90" s="17" t="s">
        <v>37</v>
      </c>
      <c r="F90" s="42" t="s">
        <v>30</v>
      </c>
      <c r="G90" s="43"/>
      <c r="H90" s="24" t="s">
        <v>23</v>
      </c>
      <c r="I90" s="24" t="s">
        <v>24</v>
      </c>
      <c r="J90" s="14"/>
    </row>
    <row r="91" spans="2:10" x14ac:dyDescent="0.35">
      <c r="B91" s="27">
        <v>1200</v>
      </c>
      <c r="C91" s="20" t="s">
        <v>25</v>
      </c>
      <c r="D91" s="13">
        <f>+I81</f>
        <v>0</v>
      </c>
      <c r="E91" s="13"/>
      <c r="F91" s="13"/>
      <c r="G91" s="13"/>
      <c r="H91" s="13"/>
      <c r="I91" s="13"/>
      <c r="J91" s="14"/>
    </row>
    <row r="92" spans="2:10" x14ac:dyDescent="0.35">
      <c r="B92" s="27">
        <v>1201</v>
      </c>
      <c r="C92" s="20" t="s">
        <v>26</v>
      </c>
      <c r="D92" s="13"/>
      <c r="E92" s="13"/>
      <c r="F92" s="13"/>
      <c r="G92" s="13"/>
      <c r="H92" s="13"/>
      <c r="I92" s="13"/>
      <c r="J92" s="14"/>
    </row>
    <row r="93" spans="2:10" x14ac:dyDescent="0.35">
      <c r="B93" s="27">
        <v>1920</v>
      </c>
      <c r="C93" s="20" t="s">
        <v>27</v>
      </c>
      <c r="D93" s="13"/>
      <c r="E93" s="13"/>
      <c r="F93" s="13"/>
      <c r="G93" s="13"/>
      <c r="H93" s="13"/>
      <c r="I93" s="13"/>
      <c r="J93" s="14"/>
    </row>
    <row r="94" spans="2:10" x14ac:dyDescent="0.35">
      <c r="B94" s="27">
        <v>2130</v>
      </c>
      <c r="C94" s="20" t="s">
        <v>29</v>
      </c>
      <c r="D94" s="13">
        <f>+I84</f>
        <v>0</v>
      </c>
      <c r="E94" s="13"/>
      <c r="F94" s="13"/>
      <c r="G94" s="13"/>
      <c r="H94" s="13"/>
      <c r="I94" s="13"/>
      <c r="J94" s="14"/>
    </row>
    <row r="95" spans="2:10" x14ac:dyDescent="0.35">
      <c r="B95" s="27">
        <v>6000</v>
      </c>
      <c r="C95" s="20" t="s">
        <v>28</v>
      </c>
      <c r="D95" s="13"/>
      <c r="E95" s="13"/>
      <c r="F95" s="13"/>
      <c r="G95" s="13"/>
      <c r="H95" s="13"/>
      <c r="I95" s="13"/>
      <c r="J95" s="14"/>
    </row>
    <row r="96" spans="2:10" x14ac:dyDescent="0.35">
      <c r="B96" s="27">
        <v>6020</v>
      </c>
      <c r="C96" s="20" t="s">
        <v>31</v>
      </c>
      <c r="D96" s="13"/>
      <c r="E96" s="13"/>
      <c r="F96" s="13"/>
      <c r="G96" s="13"/>
      <c r="H96" s="13"/>
      <c r="I96" s="13"/>
      <c r="J96" s="14"/>
    </row>
    <row r="97" spans="2:10" x14ac:dyDescent="0.35">
      <c r="B97" s="27"/>
      <c r="C97" s="20" t="s">
        <v>23</v>
      </c>
      <c r="D97" s="13"/>
      <c r="E97" s="13"/>
      <c r="F97" s="13"/>
      <c r="G97" s="13"/>
      <c r="H97" s="13"/>
      <c r="I97" s="13"/>
      <c r="J97" s="14"/>
    </row>
    <row r="98" spans="2:10" x14ac:dyDescent="0.35">
      <c r="D98" s="14"/>
      <c r="E98" s="14"/>
      <c r="F98" s="14"/>
      <c r="G98" s="14"/>
      <c r="H98" s="21"/>
      <c r="I98" s="14"/>
      <c r="J98" s="14"/>
    </row>
  </sheetData>
  <mergeCells count="3">
    <mergeCell ref="F70:G70"/>
    <mergeCell ref="F80:G80"/>
    <mergeCell ref="F90:G90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06"/>
  <sheetViews>
    <sheetView showGridLines="0" showZeros="0" tabSelected="1" topLeftCell="A9" workbookViewId="0">
      <pane ySplit="4114" topLeftCell="A45"/>
      <selection activeCell="E14" sqref="E14"/>
      <selection pane="bottomLeft" activeCell="J68" sqref="J68"/>
    </sheetView>
  </sheetViews>
  <sheetFormatPr defaultColWidth="9.1640625" defaultRowHeight="12.9" x14ac:dyDescent="0.35"/>
  <cols>
    <col min="1" max="2" width="5.4140625" customWidth="1"/>
    <col min="3" max="3" width="26.75" customWidth="1"/>
    <col min="5" max="5" width="14.5" customWidth="1"/>
    <col min="6" max="6" width="12.6640625" customWidth="1"/>
    <col min="7" max="8" width="8.25" customWidth="1"/>
  </cols>
  <sheetData>
    <row r="1" spans="2:6" hidden="1" x14ac:dyDescent="0.35"/>
    <row r="2" spans="2:6" hidden="1" x14ac:dyDescent="0.35">
      <c r="C2" t="s">
        <v>0</v>
      </c>
      <c r="D2" s="1">
        <v>250</v>
      </c>
      <c r="E2" t="s">
        <v>1</v>
      </c>
    </row>
    <row r="3" spans="2:6" hidden="1" x14ac:dyDescent="0.35">
      <c r="C3" t="s">
        <v>2</v>
      </c>
      <c r="D3" s="1">
        <v>20</v>
      </c>
      <c r="E3" t="s">
        <v>3</v>
      </c>
    </row>
    <row r="4" spans="2:6" hidden="1" x14ac:dyDescent="0.35">
      <c r="C4" t="s">
        <v>4</v>
      </c>
      <c r="D4" s="1">
        <v>5</v>
      </c>
      <c r="E4" t="s">
        <v>1</v>
      </c>
    </row>
    <row r="5" spans="2:6" hidden="1" x14ac:dyDescent="0.35">
      <c r="C5" t="s">
        <v>5</v>
      </c>
      <c r="D5" s="1">
        <v>2</v>
      </c>
      <c r="E5" t="s">
        <v>3</v>
      </c>
    </row>
    <row r="6" spans="2:6" hidden="1" x14ac:dyDescent="0.35">
      <c r="C6" t="s">
        <v>6</v>
      </c>
      <c r="D6" s="1">
        <v>5.5</v>
      </c>
      <c r="E6" t="s">
        <v>1</v>
      </c>
    </row>
    <row r="7" spans="2:6" hidden="1" x14ac:dyDescent="0.35">
      <c r="C7" t="s">
        <v>7</v>
      </c>
      <c r="D7" s="1">
        <v>7</v>
      </c>
      <c r="E7" t="s">
        <v>1</v>
      </c>
    </row>
    <row r="8" spans="2:6" s="29" customFormat="1" hidden="1" x14ac:dyDescent="0.35"/>
    <row r="9" spans="2:6" s="29" customFormat="1" x14ac:dyDescent="0.35"/>
    <row r="10" spans="2:6" x14ac:dyDescent="0.35">
      <c r="B10" s="30" t="s">
        <v>39</v>
      </c>
    </row>
    <row r="12" spans="2:6" x14ac:dyDescent="0.35">
      <c r="C12" s="2">
        <f>+D5-1</f>
        <v>1</v>
      </c>
      <c r="D12" s="2" t="s">
        <v>8</v>
      </c>
      <c r="E12" s="2"/>
      <c r="F12" s="3"/>
    </row>
    <row r="13" spans="2:6" x14ac:dyDescent="0.35">
      <c r="C13" s="4"/>
      <c r="D13" s="4"/>
      <c r="E13" s="4"/>
      <c r="F13" s="5"/>
    </row>
    <row r="14" spans="2:6" x14ac:dyDescent="0.35">
      <c r="C14" s="5"/>
      <c r="D14" s="6" t="s">
        <v>9</v>
      </c>
      <c r="E14" s="5" t="s">
        <v>41</v>
      </c>
      <c r="F14" s="15" t="s">
        <v>11</v>
      </c>
    </row>
    <row r="15" spans="2:6" x14ac:dyDescent="0.35">
      <c r="C15" s="7" t="s">
        <v>12</v>
      </c>
    </row>
    <row r="16" spans="2:6" x14ac:dyDescent="0.35">
      <c r="C16" t="s">
        <v>13</v>
      </c>
      <c r="D16" s="39">
        <f>+D2-D4</f>
        <v>245</v>
      </c>
      <c r="E16" s="46">
        <f>+D3</f>
        <v>20</v>
      </c>
      <c r="F16" s="39">
        <f>+D16/E16</f>
        <v>12.25</v>
      </c>
    </row>
    <row r="17" spans="3:6" x14ac:dyDescent="0.35">
      <c r="C17" t="s">
        <v>14</v>
      </c>
      <c r="D17" s="39">
        <f>+D4</f>
        <v>5</v>
      </c>
      <c r="E17" s="46">
        <f>+D5</f>
        <v>2</v>
      </c>
      <c r="F17" s="39">
        <f>+D17/E17</f>
        <v>2.5</v>
      </c>
    </row>
    <row r="18" spans="3:6" x14ac:dyDescent="0.35">
      <c r="C18" t="s">
        <v>15</v>
      </c>
      <c r="D18" s="39"/>
      <c r="E18" s="46"/>
      <c r="F18" s="40">
        <f>SUM(F16:F17)</f>
        <v>14.75</v>
      </c>
    </row>
    <row r="19" spans="3:6" x14ac:dyDescent="0.35">
      <c r="D19" s="39"/>
      <c r="E19" s="46"/>
      <c r="F19" s="39"/>
    </row>
    <row r="20" spans="3:6" x14ac:dyDescent="0.35">
      <c r="C20" s="7" t="s">
        <v>16</v>
      </c>
      <c r="D20" s="39"/>
      <c r="E20" s="46"/>
      <c r="F20" s="39"/>
    </row>
    <row r="21" spans="3:6" x14ac:dyDescent="0.35">
      <c r="C21" t="s">
        <v>13</v>
      </c>
      <c r="D21" s="39">
        <f>+D2</f>
        <v>250</v>
      </c>
      <c r="E21" s="46">
        <f>+D3</f>
        <v>20</v>
      </c>
      <c r="F21" s="39">
        <f>+D21/E21</f>
        <v>12.5</v>
      </c>
    </row>
    <row r="22" spans="3:6" x14ac:dyDescent="0.35">
      <c r="C22" t="s">
        <v>17</v>
      </c>
      <c r="D22" s="39">
        <f>+D4</f>
        <v>5</v>
      </c>
      <c r="E22" s="46">
        <f>+D5</f>
        <v>2</v>
      </c>
      <c r="F22" s="39">
        <f>+D22/E22</f>
        <v>2.5</v>
      </c>
    </row>
    <row r="23" spans="3:6" x14ac:dyDescent="0.35">
      <c r="C23" t="s">
        <v>15</v>
      </c>
      <c r="D23" s="39"/>
      <c r="E23" s="39"/>
      <c r="F23" s="40">
        <f>SUM(F21:F22)</f>
        <v>15</v>
      </c>
    </row>
    <row r="24" spans="3:6" x14ac:dyDescent="0.35">
      <c r="D24" s="39"/>
      <c r="E24" s="39"/>
      <c r="F24" s="39"/>
    </row>
    <row r="25" spans="3:6" x14ac:dyDescent="0.35">
      <c r="C25" s="2">
        <f>+D5</f>
        <v>2</v>
      </c>
      <c r="D25" s="41" t="s">
        <v>8</v>
      </c>
      <c r="E25" s="40"/>
      <c r="F25" s="40"/>
    </row>
    <row r="26" spans="3:6" x14ac:dyDescent="0.35">
      <c r="C26" s="7" t="str">
        <f>+C15</f>
        <v>Balanseføringsmetoden:</v>
      </c>
      <c r="D26" s="39"/>
      <c r="E26" s="39"/>
      <c r="F26" s="39"/>
    </row>
    <row r="27" spans="3:6" x14ac:dyDescent="0.35">
      <c r="C27" t="str">
        <f>+C16</f>
        <v>Aktivering driftsmiddel</v>
      </c>
      <c r="D27" s="39">
        <f t="shared" ref="D27:F28" si="0">+D16</f>
        <v>245</v>
      </c>
      <c r="E27" s="46">
        <f t="shared" si="0"/>
        <v>20</v>
      </c>
      <c r="F27" s="39">
        <f t="shared" si="0"/>
        <v>12.25</v>
      </c>
    </row>
    <row r="28" spans="3:6" x14ac:dyDescent="0.35">
      <c r="C28" t="str">
        <f>+C17</f>
        <v>Aktivering utskiftsbar del</v>
      </c>
      <c r="D28" s="39">
        <f t="shared" si="0"/>
        <v>5</v>
      </c>
      <c r="E28" s="46">
        <f t="shared" si="0"/>
        <v>2</v>
      </c>
      <c r="F28" s="39">
        <f t="shared" si="0"/>
        <v>2.5</v>
      </c>
    </row>
    <row r="29" spans="3:6" x14ac:dyDescent="0.35">
      <c r="C29" t="s">
        <v>18</v>
      </c>
      <c r="D29" s="39">
        <f>+C25</f>
        <v>2</v>
      </c>
      <c r="E29" s="39">
        <f>+E18</f>
        <v>0</v>
      </c>
      <c r="F29" s="40">
        <f>+F18</f>
        <v>14.75</v>
      </c>
    </row>
    <row r="30" spans="3:6" x14ac:dyDescent="0.35">
      <c r="D30" s="39"/>
      <c r="E30" s="39"/>
      <c r="F30" s="39"/>
    </row>
    <row r="31" spans="3:6" x14ac:dyDescent="0.35">
      <c r="C31" s="7" t="str">
        <f t="shared" ref="C31:F33" si="1">+C20</f>
        <v>Avsetningsmetoden:</v>
      </c>
      <c r="D31" s="39">
        <f t="shared" si="1"/>
        <v>0</v>
      </c>
      <c r="E31" s="39">
        <f t="shared" si="1"/>
        <v>0</v>
      </c>
      <c r="F31" s="39">
        <f t="shared" si="1"/>
        <v>0</v>
      </c>
    </row>
    <row r="32" spans="3:6" x14ac:dyDescent="0.35">
      <c r="C32" t="str">
        <f t="shared" si="1"/>
        <v>Aktivering driftsmiddel</v>
      </c>
      <c r="D32" s="39">
        <f t="shared" si="1"/>
        <v>250</v>
      </c>
      <c r="E32" s="46">
        <f t="shared" si="1"/>
        <v>20</v>
      </c>
      <c r="F32" s="39">
        <f t="shared" si="1"/>
        <v>12.5</v>
      </c>
    </row>
    <row r="33" spans="3:6" x14ac:dyDescent="0.35">
      <c r="C33" t="str">
        <f t="shared" si="1"/>
        <v>Avsetning for vedlikehold:</v>
      </c>
      <c r="D33" s="39">
        <f t="shared" si="1"/>
        <v>5</v>
      </c>
      <c r="E33" s="46">
        <f t="shared" si="1"/>
        <v>2</v>
      </c>
      <c r="F33" s="39">
        <f t="shared" si="1"/>
        <v>2.5</v>
      </c>
    </row>
    <row r="34" spans="3:6" x14ac:dyDescent="0.35">
      <c r="C34" t="s">
        <v>19</v>
      </c>
      <c r="D34" s="39"/>
      <c r="E34" s="39"/>
      <c r="F34" s="39">
        <f>+D6-D4</f>
        <v>0.5</v>
      </c>
    </row>
    <row r="35" spans="3:6" x14ac:dyDescent="0.35">
      <c r="C35" t="s">
        <v>18</v>
      </c>
      <c r="D35" s="39">
        <f>+D29</f>
        <v>2</v>
      </c>
      <c r="E35" s="39"/>
      <c r="F35" s="40">
        <f>SUM(F32:F34)</f>
        <v>15.5</v>
      </c>
    </row>
    <row r="36" spans="3:6" x14ac:dyDescent="0.35">
      <c r="D36" s="39"/>
      <c r="E36" s="39"/>
      <c r="F36" s="39"/>
    </row>
    <row r="37" spans="3:6" x14ac:dyDescent="0.35">
      <c r="C37" s="2">
        <f>+C25+1</f>
        <v>3</v>
      </c>
      <c r="D37" s="41" t="s">
        <v>8</v>
      </c>
      <c r="E37" s="40"/>
      <c r="F37" s="40"/>
    </row>
    <row r="38" spans="3:6" x14ac:dyDescent="0.35">
      <c r="D38" s="39"/>
      <c r="E38" s="39"/>
      <c r="F38" s="39"/>
    </row>
    <row r="39" spans="3:6" x14ac:dyDescent="0.35">
      <c r="C39" s="7" t="str">
        <f>+C26</f>
        <v>Balanseføringsmetoden:</v>
      </c>
      <c r="D39" s="39"/>
      <c r="E39" s="39"/>
      <c r="F39" s="39"/>
    </row>
    <row r="40" spans="3:6" x14ac:dyDescent="0.35">
      <c r="C40" t="str">
        <f>+C27</f>
        <v>Aktivering driftsmiddel</v>
      </c>
      <c r="D40" s="39">
        <f>+D27</f>
        <v>245</v>
      </c>
      <c r="E40" s="46">
        <f>+E27</f>
        <v>20</v>
      </c>
      <c r="F40" s="39">
        <f>+F27</f>
        <v>12.25</v>
      </c>
    </row>
    <row r="41" spans="3:6" x14ac:dyDescent="0.35">
      <c r="C41" t="str">
        <f>+C28</f>
        <v>Aktivering utskiftsbar del</v>
      </c>
      <c r="D41" s="39">
        <f>+D6</f>
        <v>5.5</v>
      </c>
      <c r="E41" s="46">
        <f>+E33</f>
        <v>2</v>
      </c>
      <c r="F41" s="39">
        <f>+D41/E41</f>
        <v>2.75</v>
      </c>
    </row>
    <row r="42" spans="3:6" x14ac:dyDescent="0.35">
      <c r="C42" t="s">
        <v>15</v>
      </c>
      <c r="D42" s="39"/>
      <c r="E42" s="46"/>
      <c r="F42" s="40">
        <f>SUM(F40:F41)</f>
        <v>15</v>
      </c>
    </row>
    <row r="43" spans="3:6" x14ac:dyDescent="0.35">
      <c r="D43" s="39"/>
      <c r="E43" s="46"/>
      <c r="F43" s="39"/>
    </row>
    <row r="44" spans="3:6" x14ac:dyDescent="0.35">
      <c r="C44" s="7" t="str">
        <f>+C31</f>
        <v>Avsetningsmetoden:</v>
      </c>
      <c r="D44" s="39"/>
      <c r="E44" s="46"/>
      <c r="F44" s="39"/>
    </row>
    <row r="45" spans="3:6" x14ac:dyDescent="0.35">
      <c r="C45" s="8" t="str">
        <f>+C32</f>
        <v>Aktivering driftsmiddel</v>
      </c>
      <c r="D45" s="39">
        <f>+D32</f>
        <v>250</v>
      </c>
      <c r="E45" s="46">
        <f>+E32</f>
        <v>20</v>
      </c>
      <c r="F45" s="39">
        <f>+F32</f>
        <v>12.5</v>
      </c>
    </row>
    <row r="46" spans="3:6" x14ac:dyDescent="0.35">
      <c r="C46" s="8" t="str">
        <f>+C33</f>
        <v>Avsetning for vedlikehold:</v>
      </c>
      <c r="D46" s="39">
        <f>+D7</f>
        <v>7</v>
      </c>
      <c r="E46" s="46">
        <f>+E33</f>
        <v>2</v>
      </c>
      <c r="F46" s="39">
        <f>+D46/E46</f>
        <v>3.5</v>
      </c>
    </row>
    <row r="47" spans="3:6" x14ac:dyDescent="0.35">
      <c r="C47" t="s">
        <v>15</v>
      </c>
      <c r="D47" s="39"/>
      <c r="E47" s="46"/>
      <c r="F47" s="40">
        <f>SUM(F45:F46)</f>
        <v>16</v>
      </c>
    </row>
    <row r="48" spans="3:6" x14ac:dyDescent="0.35">
      <c r="D48" s="10"/>
      <c r="E48" s="10"/>
      <c r="F48" s="16"/>
    </row>
    <row r="49" spans="2:9" x14ac:dyDescent="0.35">
      <c r="B49" s="7" t="s">
        <v>32</v>
      </c>
    </row>
    <row r="50" spans="2:9" x14ac:dyDescent="0.35">
      <c r="B50" s="7" t="s">
        <v>33</v>
      </c>
    </row>
    <row r="51" spans="2:9" x14ac:dyDescent="0.35">
      <c r="B51" s="18" t="s">
        <v>20</v>
      </c>
      <c r="C51" s="17"/>
      <c r="D51" s="18" t="s">
        <v>21</v>
      </c>
      <c r="E51" s="18" t="s">
        <v>37</v>
      </c>
      <c r="F51" s="19" t="s">
        <v>22</v>
      </c>
      <c r="G51" s="19" t="s">
        <v>23</v>
      </c>
      <c r="H51" s="19" t="s">
        <v>24</v>
      </c>
    </row>
    <row r="52" spans="2:9" x14ac:dyDescent="0.35">
      <c r="B52" s="27">
        <v>1200</v>
      </c>
      <c r="C52" s="20" t="s">
        <v>25</v>
      </c>
      <c r="D52" s="33"/>
      <c r="E52" s="33">
        <f>+D16</f>
        <v>245</v>
      </c>
      <c r="F52" s="33">
        <f>-F16</f>
        <v>-12.25</v>
      </c>
      <c r="G52" s="33"/>
      <c r="H52" s="33">
        <f>SUM(E52:G52)</f>
        <v>232.75</v>
      </c>
      <c r="I52" s="14"/>
    </row>
    <row r="53" spans="2:9" x14ac:dyDescent="0.35">
      <c r="B53" s="27">
        <v>1201</v>
      </c>
      <c r="C53" s="20" t="s">
        <v>26</v>
      </c>
      <c r="D53" s="33"/>
      <c r="E53" s="33">
        <f>+D17</f>
        <v>5</v>
      </c>
      <c r="F53" s="33">
        <f>-F17</f>
        <v>-2.5</v>
      </c>
      <c r="G53" s="33"/>
      <c r="H53" s="33">
        <f>SUM(E53:G53)</f>
        <v>2.5</v>
      </c>
      <c r="I53" s="14"/>
    </row>
    <row r="54" spans="2:9" x14ac:dyDescent="0.35">
      <c r="B54" s="27">
        <v>1920</v>
      </c>
      <c r="C54" s="20" t="s">
        <v>27</v>
      </c>
      <c r="D54" s="33"/>
      <c r="E54" s="33">
        <f>-D2</f>
        <v>-250</v>
      </c>
      <c r="F54" s="33"/>
      <c r="G54" s="33"/>
      <c r="H54" s="33"/>
      <c r="I54" s="14"/>
    </row>
    <row r="55" spans="2:9" x14ac:dyDescent="0.35">
      <c r="B55" s="27">
        <v>6000</v>
      </c>
      <c r="C55" s="20" t="s">
        <v>28</v>
      </c>
      <c r="D55" s="33"/>
      <c r="E55" s="33"/>
      <c r="F55" s="33">
        <f>+F18</f>
        <v>14.75</v>
      </c>
      <c r="G55" s="33">
        <f>SUM(F55)</f>
        <v>14.75</v>
      </c>
      <c r="H55" s="33"/>
      <c r="I55" s="14"/>
    </row>
    <row r="56" spans="2:9" x14ac:dyDescent="0.35">
      <c r="B56" s="27"/>
      <c r="C56" s="20" t="s">
        <v>23</v>
      </c>
      <c r="D56" s="33"/>
      <c r="E56" s="33"/>
      <c r="F56" s="33"/>
      <c r="G56" s="33">
        <f>SUM(G55:G55)</f>
        <v>14.75</v>
      </c>
      <c r="H56" s="33"/>
      <c r="I56" s="14"/>
    </row>
    <row r="57" spans="2:9" x14ac:dyDescent="0.35">
      <c r="B57" s="25"/>
      <c r="D57" s="34"/>
      <c r="E57" s="34"/>
      <c r="F57" s="34"/>
      <c r="G57" s="34"/>
      <c r="H57" s="34"/>
      <c r="I57" s="14"/>
    </row>
    <row r="58" spans="2:9" x14ac:dyDescent="0.35">
      <c r="B58" s="26" t="s">
        <v>34</v>
      </c>
      <c r="D58" s="35"/>
      <c r="E58" s="35"/>
      <c r="F58" s="35"/>
      <c r="G58" s="35"/>
      <c r="H58" s="35"/>
      <c r="I58" s="14"/>
    </row>
    <row r="59" spans="2:9" x14ac:dyDescent="0.35">
      <c r="B59" s="18" t="s">
        <v>20</v>
      </c>
      <c r="C59" s="17"/>
      <c r="D59" s="36" t="s">
        <v>21</v>
      </c>
      <c r="E59" s="36" t="s">
        <v>37</v>
      </c>
      <c r="F59" s="37" t="s">
        <v>22</v>
      </c>
      <c r="G59" s="38" t="s">
        <v>23</v>
      </c>
      <c r="H59" s="38" t="s">
        <v>24</v>
      </c>
      <c r="I59" s="14"/>
    </row>
    <row r="60" spans="2:9" x14ac:dyDescent="0.35">
      <c r="B60" s="27">
        <v>1200</v>
      </c>
      <c r="C60" s="20" t="s">
        <v>25</v>
      </c>
      <c r="D60" s="33">
        <f>+H52</f>
        <v>232.75</v>
      </c>
      <c r="E60" s="33"/>
      <c r="F60" s="33">
        <f>+F52</f>
        <v>-12.25</v>
      </c>
      <c r="G60" s="33"/>
      <c r="H60" s="33">
        <f>SUM(D60:F60)</f>
        <v>220.5</v>
      </c>
      <c r="I60" s="14"/>
    </row>
    <row r="61" spans="2:9" x14ac:dyDescent="0.35">
      <c r="B61" s="27">
        <v>1201</v>
      </c>
      <c r="C61" s="20" t="s">
        <v>26</v>
      </c>
      <c r="D61" s="33">
        <f>+H53</f>
        <v>2.5</v>
      </c>
      <c r="E61" s="33">
        <f>+D41</f>
        <v>5.5</v>
      </c>
      <c r="F61" s="33">
        <f>+F53</f>
        <v>-2.5</v>
      </c>
      <c r="G61" s="33"/>
      <c r="H61" s="33">
        <f>SUM(D61:F61)</f>
        <v>5.5</v>
      </c>
      <c r="I61" s="14"/>
    </row>
    <row r="62" spans="2:9" x14ac:dyDescent="0.35">
      <c r="B62" s="27">
        <v>1920</v>
      </c>
      <c r="C62" s="20" t="s">
        <v>27</v>
      </c>
      <c r="D62" s="33"/>
      <c r="E62" s="33">
        <f>-D41</f>
        <v>-5.5</v>
      </c>
      <c r="F62" s="33"/>
      <c r="G62" s="33"/>
      <c r="H62" s="33"/>
      <c r="I62" s="14"/>
    </row>
    <row r="63" spans="2:9" x14ac:dyDescent="0.35">
      <c r="B63" s="27">
        <v>2130</v>
      </c>
      <c r="C63" s="20" t="s">
        <v>29</v>
      </c>
      <c r="D63" s="33"/>
      <c r="E63" s="33"/>
      <c r="F63" s="33"/>
      <c r="G63" s="33"/>
      <c r="H63" s="33"/>
      <c r="I63" s="14"/>
    </row>
    <row r="64" spans="2:9" x14ac:dyDescent="0.35">
      <c r="B64" s="27">
        <v>6000</v>
      </c>
      <c r="C64" s="20" t="s">
        <v>28</v>
      </c>
      <c r="D64" s="33"/>
      <c r="E64" s="33"/>
      <c r="F64" s="33">
        <f>-SUM(F60:F63)</f>
        <v>14.75</v>
      </c>
      <c r="G64" s="33">
        <f>SUM(F64)</f>
        <v>14.75</v>
      </c>
      <c r="H64" s="33"/>
      <c r="I64" s="14"/>
    </row>
    <row r="65" spans="2:10" x14ac:dyDescent="0.35">
      <c r="B65" s="27"/>
      <c r="C65" s="20" t="s">
        <v>23</v>
      </c>
      <c r="D65" s="33"/>
      <c r="E65" s="33"/>
      <c r="F65" s="33"/>
      <c r="G65" s="33">
        <f>SUM(G64:G64)</f>
        <v>14.75</v>
      </c>
      <c r="H65" s="33"/>
      <c r="I65" s="14"/>
    </row>
    <row r="66" spans="2:10" x14ac:dyDescent="0.35">
      <c r="D66" s="35"/>
      <c r="E66" s="35"/>
      <c r="F66" s="35"/>
      <c r="G66" s="34"/>
      <c r="H66" s="35"/>
      <c r="I66" s="14"/>
    </row>
    <row r="67" spans="2:10" x14ac:dyDescent="0.35">
      <c r="B67" s="26" t="s">
        <v>35</v>
      </c>
      <c r="D67" s="35"/>
      <c r="E67" s="35"/>
      <c r="F67" s="35"/>
      <c r="G67" s="35"/>
      <c r="H67" s="35"/>
      <c r="I67" s="14"/>
    </row>
    <row r="68" spans="2:10" x14ac:dyDescent="0.35">
      <c r="B68" s="18" t="s">
        <v>20</v>
      </c>
      <c r="C68" s="17"/>
      <c r="D68" s="36" t="s">
        <v>21</v>
      </c>
      <c r="E68" s="36" t="s">
        <v>37</v>
      </c>
      <c r="F68" s="38" t="s">
        <v>22</v>
      </c>
      <c r="G68" s="38" t="s">
        <v>23</v>
      </c>
      <c r="H68" s="38" t="s">
        <v>24</v>
      </c>
      <c r="I68" s="14"/>
    </row>
    <row r="69" spans="2:10" x14ac:dyDescent="0.35">
      <c r="B69" s="27">
        <v>1200</v>
      </c>
      <c r="C69" s="20" t="s">
        <v>25</v>
      </c>
      <c r="D69" s="33">
        <f>+H60</f>
        <v>220.5</v>
      </c>
      <c r="E69" s="33"/>
      <c r="F69" s="33">
        <f>+F60</f>
        <v>-12.25</v>
      </c>
      <c r="G69" s="33"/>
      <c r="H69" s="33">
        <f>SUM(D69:F69)</f>
        <v>208.25</v>
      </c>
      <c r="I69" s="14"/>
    </row>
    <row r="70" spans="2:10" x14ac:dyDescent="0.35">
      <c r="B70" s="27">
        <v>1201</v>
      </c>
      <c r="C70" s="20" t="s">
        <v>26</v>
      </c>
      <c r="D70" s="33">
        <f>+H61</f>
        <v>5.5</v>
      </c>
      <c r="E70" s="33"/>
      <c r="F70" s="33">
        <f>-D70/2</f>
        <v>-2.75</v>
      </c>
      <c r="G70" s="33"/>
      <c r="H70" s="33">
        <f>SUM(D70:F70)</f>
        <v>2.75</v>
      </c>
      <c r="I70" s="14"/>
    </row>
    <row r="71" spans="2:10" x14ac:dyDescent="0.35">
      <c r="B71" s="27">
        <v>1920</v>
      </c>
      <c r="C71" s="20" t="s">
        <v>27</v>
      </c>
      <c r="D71" s="33"/>
      <c r="E71" s="33"/>
      <c r="F71" s="33"/>
      <c r="G71" s="33"/>
      <c r="H71" s="33"/>
      <c r="I71" s="14"/>
    </row>
    <row r="72" spans="2:10" x14ac:dyDescent="0.35">
      <c r="B72" s="27">
        <v>6000</v>
      </c>
      <c r="C72" s="20" t="s">
        <v>28</v>
      </c>
      <c r="D72" s="33"/>
      <c r="E72" s="33"/>
      <c r="F72" s="33">
        <f>-SUM(F69:F71)</f>
        <v>15</v>
      </c>
      <c r="G72" s="33">
        <f>SUM(F72)</f>
        <v>15</v>
      </c>
      <c r="H72" s="33"/>
      <c r="I72" s="14"/>
    </row>
    <row r="73" spans="2:10" x14ac:dyDescent="0.35">
      <c r="B73" s="27"/>
      <c r="C73" s="20" t="s">
        <v>23</v>
      </c>
      <c r="D73" s="33"/>
      <c r="E73" s="33"/>
      <c r="F73" s="33"/>
      <c r="G73" s="33">
        <f>SUM(G72:G72)</f>
        <v>15</v>
      </c>
      <c r="H73" s="33"/>
      <c r="I73" s="14"/>
    </row>
    <row r="74" spans="2:10" x14ac:dyDescent="0.35">
      <c r="D74" s="35"/>
      <c r="E74" s="35"/>
      <c r="F74" s="35"/>
      <c r="G74" s="34"/>
      <c r="H74" s="35"/>
      <c r="I74" s="14"/>
    </row>
    <row r="75" spans="2:10" x14ac:dyDescent="0.35">
      <c r="D75" s="14"/>
      <c r="E75" s="14"/>
      <c r="F75" s="14"/>
      <c r="G75" s="14"/>
      <c r="H75" s="14"/>
      <c r="I75" s="14"/>
    </row>
    <row r="76" spans="2:10" x14ac:dyDescent="0.35">
      <c r="B76" s="7" t="s">
        <v>36</v>
      </c>
      <c r="D76" s="14"/>
      <c r="E76" s="14"/>
      <c r="F76" s="14"/>
      <c r="G76" s="14"/>
      <c r="H76" s="14"/>
      <c r="I76" s="14"/>
    </row>
    <row r="77" spans="2:10" x14ac:dyDescent="0.35">
      <c r="B77" s="26" t="s">
        <v>33</v>
      </c>
      <c r="D77" s="14"/>
      <c r="E77" s="14"/>
      <c r="F77" s="14"/>
      <c r="G77" s="14"/>
      <c r="H77" s="14"/>
      <c r="I77" s="14"/>
    </row>
    <row r="78" spans="2:10" x14ac:dyDescent="0.35">
      <c r="B78" s="18" t="s">
        <v>20</v>
      </c>
      <c r="C78" s="17"/>
      <c r="D78" s="22" t="s">
        <v>21</v>
      </c>
      <c r="E78" s="18" t="s">
        <v>37</v>
      </c>
      <c r="F78" s="42" t="s">
        <v>30</v>
      </c>
      <c r="G78" s="43"/>
      <c r="H78" s="24" t="s">
        <v>23</v>
      </c>
      <c r="I78" s="24" t="s">
        <v>24</v>
      </c>
      <c r="J78" s="14"/>
    </row>
    <row r="79" spans="2:10" x14ac:dyDescent="0.35">
      <c r="B79" s="27">
        <v>1200</v>
      </c>
      <c r="C79" s="20" t="s">
        <v>25</v>
      </c>
      <c r="D79" s="13"/>
      <c r="E79" s="33">
        <f>-E81</f>
        <v>250</v>
      </c>
      <c r="F79" s="33">
        <f>-F21</f>
        <v>-12.5</v>
      </c>
      <c r="G79" s="33"/>
      <c r="H79" s="33"/>
      <c r="I79" s="33">
        <f>SUM(E79:H79)</f>
        <v>237.5</v>
      </c>
      <c r="J79" s="14"/>
    </row>
    <row r="80" spans="2:10" x14ac:dyDescent="0.35">
      <c r="B80" s="27">
        <v>1201</v>
      </c>
      <c r="C80" s="20" t="s">
        <v>26</v>
      </c>
      <c r="D80" s="13"/>
      <c r="E80" s="33"/>
      <c r="F80" s="33"/>
      <c r="G80" s="33"/>
      <c r="H80" s="33"/>
      <c r="I80" s="33"/>
      <c r="J80" s="14"/>
    </row>
    <row r="81" spans="2:10" x14ac:dyDescent="0.35">
      <c r="B81" s="27">
        <v>1920</v>
      </c>
      <c r="C81" s="20" t="s">
        <v>27</v>
      </c>
      <c r="D81" s="13"/>
      <c r="E81" s="33">
        <f>-D21</f>
        <v>-250</v>
      </c>
      <c r="F81" s="33"/>
      <c r="G81" s="33"/>
      <c r="H81" s="33"/>
      <c r="I81" s="33"/>
      <c r="J81" s="14"/>
    </row>
    <row r="82" spans="2:10" x14ac:dyDescent="0.35">
      <c r="B82" s="27">
        <v>2130</v>
      </c>
      <c r="C82" s="20" t="s">
        <v>29</v>
      </c>
      <c r="D82" s="13"/>
      <c r="E82" s="33"/>
      <c r="F82" s="33">
        <f>-F22</f>
        <v>-2.5</v>
      </c>
      <c r="G82" s="33"/>
      <c r="H82" s="33"/>
      <c r="I82" s="33">
        <f>SUM(E82:H82)</f>
        <v>-2.5</v>
      </c>
      <c r="J82" s="14"/>
    </row>
    <row r="83" spans="2:10" x14ac:dyDescent="0.35">
      <c r="B83" s="27">
        <v>6000</v>
      </c>
      <c r="C83" s="20" t="s">
        <v>28</v>
      </c>
      <c r="D83" s="13"/>
      <c r="E83" s="33"/>
      <c r="F83" s="33">
        <f>-F79</f>
        <v>12.5</v>
      </c>
      <c r="G83" s="33"/>
      <c r="H83" s="33">
        <f>SUM(F83)</f>
        <v>12.5</v>
      </c>
      <c r="I83" s="33"/>
      <c r="J83" s="14"/>
    </row>
    <row r="84" spans="2:10" x14ac:dyDescent="0.35">
      <c r="B84" s="27">
        <v>6020</v>
      </c>
      <c r="C84" s="20" t="s">
        <v>31</v>
      </c>
      <c r="D84" s="13"/>
      <c r="E84" s="33"/>
      <c r="F84" s="33">
        <f>-F82</f>
        <v>2.5</v>
      </c>
      <c r="G84" s="33"/>
      <c r="H84" s="33">
        <f>SUM(F84)</f>
        <v>2.5</v>
      </c>
      <c r="I84" s="33"/>
      <c r="J84" s="14"/>
    </row>
    <row r="85" spans="2:10" x14ac:dyDescent="0.35">
      <c r="B85" s="27"/>
      <c r="C85" s="20" t="s">
        <v>23</v>
      </c>
      <c r="D85" s="13"/>
      <c r="E85" s="33"/>
      <c r="F85" s="33"/>
      <c r="G85" s="33"/>
      <c r="H85" s="33">
        <f>SUM(H83:H84)</f>
        <v>15</v>
      </c>
      <c r="I85" s="33"/>
      <c r="J85" s="14"/>
    </row>
    <row r="86" spans="2:10" x14ac:dyDescent="0.35">
      <c r="D86" s="14"/>
      <c r="E86" s="35"/>
      <c r="F86" s="35"/>
      <c r="G86" s="35"/>
      <c r="H86" s="34"/>
      <c r="I86" s="35"/>
      <c r="J86" s="14"/>
    </row>
    <row r="87" spans="2:10" x14ac:dyDescent="0.35">
      <c r="B87" s="26" t="s">
        <v>34</v>
      </c>
      <c r="D87" s="14"/>
      <c r="E87" s="35"/>
      <c r="F87" s="35"/>
      <c r="G87" s="35"/>
      <c r="H87" s="35"/>
      <c r="I87" s="35"/>
    </row>
    <row r="88" spans="2:10" x14ac:dyDescent="0.35">
      <c r="B88" s="18" t="s">
        <v>20</v>
      </c>
      <c r="C88" s="17"/>
      <c r="D88" s="22" t="s">
        <v>21</v>
      </c>
      <c r="E88" s="36" t="s">
        <v>37</v>
      </c>
      <c r="F88" s="44" t="s">
        <v>30</v>
      </c>
      <c r="G88" s="45"/>
      <c r="H88" s="38" t="s">
        <v>23</v>
      </c>
      <c r="I88" s="38" t="s">
        <v>24</v>
      </c>
      <c r="J88" s="9"/>
    </row>
    <row r="89" spans="2:10" x14ac:dyDescent="0.35">
      <c r="B89" s="27">
        <v>1200</v>
      </c>
      <c r="C89" s="20" t="s">
        <v>25</v>
      </c>
      <c r="D89" s="13">
        <f>+I79</f>
        <v>237.5</v>
      </c>
      <c r="E89" s="33"/>
      <c r="F89" s="33">
        <f>+F79</f>
        <v>-12.5</v>
      </c>
      <c r="G89" s="33"/>
      <c r="H89" s="33"/>
      <c r="I89" s="33">
        <f>SUM(D89:F89)</f>
        <v>225</v>
      </c>
      <c r="J89" s="9"/>
    </row>
    <row r="90" spans="2:10" x14ac:dyDescent="0.35">
      <c r="B90" s="27">
        <v>1201</v>
      </c>
      <c r="C90" s="20" t="s">
        <v>26</v>
      </c>
      <c r="D90" s="13"/>
      <c r="E90" s="33"/>
      <c r="F90" s="33"/>
      <c r="G90" s="33"/>
      <c r="H90" s="33"/>
      <c r="I90" s="33"/>
      <c r="J90" s="9"/>
    </row>
    <row r="91" spans="2:10" x14ac:dyDescent="0.35">
      <c r="B91" s="27">
        <v>1920</v>
      </c>
      <c r="C91" s="20" t="s">
        <v>27</v>
      </c>
      <c r="D91" s="13"/>
      <c r="E91" s="33">
        <v>-5.5</v>
      </c>
      <c r="F91" s="33"/>
      <c r="G91" s="33"/>
      <c r="H91" s="33"/>
      <c r="I91" s="33"/>
      <c r="J91" s="9"/>
    </row>
    <row r="92" spans="2:10" x14ac:dyDescent="0.35">
      <c r="B92" s="27">
        <v>2130</v>
      </c>
      <c r="C92" s="20" t="s">
        <v>29</v>
      </c>
      <c r="D92" s="13">
        <f>+I82</f>
        <v>-2.5</v>
      </c>
      <c r="E92" s="33"/>
      <c r="F92" s="33">
        <f>-F22</f>
        <v>-2.5</v>
      </c>
      <c r="G92" s="33">
        <f>-SUM(D92:F92)</f>
        <v>5</v>
      </c>
      <c r="H92" s="33"/>
      <c r="I92" s="33"/>
      <c r="J92" s="9"/>
    </row>
    <row r="93" spans="2:10" x14ac:dyDescent="0.35">
      <c r="B93" s="27">
        <v>6000</v>
      </c>
      <c r="C93" s="20" t="s">
        <v>28</v>
      </c>
      <c r="D93" s="13"/>
      <c r="E93" s="33"/>
      <c r="F93" s="33">
        <f>-F89</f>
        <v>12.5</v>
      </c>
      <c r="G93" s="33"/>
      <c r="H93" s="33">
        <f>SUM(F93)</f>
        <v>12.5</v>
      </c>
      <c r="I93" s="33"/>
      <c r="J93" s="9"/>
    </row>
    <row r="94" spans="2:10" x14ac:dyDescent="0.35">
      <c r="B94" s="27">
        <v>6020</v>
      </c>
      <c r="C94" s="20" t="s">
        <v>31</v>
      </c>
      <c r="D94" s="13"/>
      <c r="E94" s="33">
        <f>-E91</f>
        <v>5.5</v>
      </c>
      <c r="F94" s="33">
        <f>-F92</f>
        <v>2.5</v>
      </c>
      <c r="G94" s="33">
        <f>-G92</f>
        <v>-5</v>
      </c>
      <c r="H94" s="33">
        <f>SUM(E94:G94)</f>
        <v>3</v>
      </c>
      <c r="I94" s="33"/>
      <c r="J94" s="9"/>
    </row>
    <row r="95" spans="2:10" x14ac:dyDescent="0.35">
      <c r="B95" s="27"/>
      <c r="C95" s="20" t="s">
        <v>23</v>
      </c>
      <c r="D95" s="13"/>
      <c r="E95" s="33"/>
      <c r="F95" s="33"/>
      <c r="G95" s="33"/>
      <c r="H95" s="33">
        <f>SUM(H93:H94)</f>
        <v>15.5</v>
      </c>
      <c r="I95" s="33"/>
    </row>
    <row r="96" spans="2:10" x14ac:dyDescent="0.35">
      <c r="D96" s="14"/>
      <c r="E96" s="35"/>
      <c r="F96" s="35"/>
      <c r="G96" s="35"/>
      <c r="H96" s="34"/>
      <c r="I96" s="35"/>
    </row>
    <row r="97" spans="2:10" x14ac:dyDescent="0.35">
      <c r="B97" s="26" t="s">
        <v>35</v>
      </c>
      <c r="D97" s="14"/>
      <c r="E97" s="35"/>
      <c r="F97" s="35"/>
      <c r="G97" s="35"/>
      <c r="H97" s="35"/>
      <c r="I97" s="35"/>
    </row>
    <row r="98" spans="2:10" x14ac:dyDescent="0.35">
      <c r="B98" s="18" t="s">
        <v>20</v>
      </c>
      <c r="C98" s="17"/>
      <c r="D98" s="22" t="s">
        <v>21</v>
      </c>
      <c r="E98" s="36" t="s">
        <v>37</v>
      </c>
      <c r="F98" s="44" t="s">
        <v>30</v>
      </c>
      <c r="G98" s="45"/>
      <c r="H98" s="38" t="s">
        <v>23</v>
      </c>
      <c r="I98" s="38" t="s">
        <v>24</v>
      </c>
      <c r="J98" s="14"/>
    </row>
    <row r="99" spans="2:10" x14ac:dyDescent="0.35">
      <c r="B99" s="27">
        <v>1200</v>
      </c>
      <c r="C99" s="20" t="s">
        <v>25</v>
      </c>
      <c r="D99" s="13">
        <f>+I89</f>
        <v>225</v>
      </c>
      <c r="E99" s="33"/>
      <c r="F99" s="33">
        <f>+F89</f>
        <v>-12.5</v>
      </c>
      <c r="G99" s="33"/>
      <c r="H99" s="33"/>
      <c r="I99" s="33">
        <f>SUM(D99:F99)</f>
        <v>212.5</v>
      </c>
      <c r="J99" s="14"/>
    </row>
    <row r="100" spans="2:10" x14ac:dyDescent="0.35">
      <c r="B100" s="27">
        <v>1201</v>
      </c>
      <c r="C100" s="20" t="s">
        <v>26</v>
      </c>
      <c r="D100" s="13"/>
      <c r="E100" s="33"/>
      <c r="F100" s="33"/>
      <c r="G100" s="33"/>
      <c r="H100" s="33"/>
      <c r="I100" s="33"/>
      <c r="J100" s="14"/>
    </row>
    <row r="101" spans="2:10" x14ac:dyDescent="0.35">
      <c r="B101" s="27">
        <v>1920</v>
      </c>
      <c r="C101" s="20" t="s">
        <v>27</v>
      </c>
      <c r="D101" s="13"/>
      <c r="E101" s="33"/>
      <c r="F101" s="33"/>
      <c r="G101" s="33"/>
      <c r="H101" s="33"/>
      <c r="I101" s="33"/>
      <c r="J101" s="14"/>
    </row>
    <row r="102" spans="2:10" x14ac:dyDescent="0.35">
      <c r="B102" s="27">
        <v>2130</v>
      </c>
      <c r="C102" s="20" t="s">
        <v>29</v>
      </c>
      <c r="D102" s="13">
        <f>+I92</f>
        <v>0</v>
      </c>
      <c r="E102" s="33"/>
      <c r="F102" s="33">
        <v>-3.5</v>
      </c>
      <c r="G102" s="33"/>
      <c r="H102" s="33"/>
      <c r="I102" s="33">
        <f>+F102</f>
        <v>-3.5</v>
      </c>
      <c r="J102" s="14"/>
    </row>
    <row r="103" spans="2:10" x14ac:dyDescent="0.35">
      <c r="B103" s="27">
        <v>6000</v>
      </c>
      <c r="C103" s="20" t="s">
        <v>28</v>
      </c>
      <c r="D103" s="13"/>
      <c r="E103" s="33"/>
      <c r="F103" s="33">
        <f>-F99</f>
        <v>12.5</v>
      </c>
      <c r="G103" s="33"/>
      <c r="H103" s="33">
        <f>SUM(F103)</f>
        <v>12.5</v>
      </c>
      <c r="I103" s="33"/>
      <c r="J103" s="14"/>
    </row>
    <row r="104" spans="2:10" x14ac:dyDescent="0.35">
      <c r="B104" s="27">
        <v>6020</v>
      </c>
      <c r="C104" s="20" t="s">
        <v>31</v>
      </c>
      <c r="D104" s="13"/>
      <c r="E104" s="33">
        <f>-E101</f>
        <v>0</v>
      </c>
      <c r="F104" s="33">
        <v>3.5</v>
      </c>
      <c r="G104" s="33"/>
      <c r="H104" s="33">
        <f>SUM(E104:F104)</f>
        <v>3.5</v>
      </c>
      <c r="I104" s="33"/>
      <c r="J104" s="14"/>
    </row>
    <row r="105" spans="2:10" x14ac:dyDescent="0.35">
      <c r="B105" s="27"/>
      <c r="C105" s="20" t="s">
        <v>23</v>
      </c>
      <c r="D105" s="13"/>
      <c r="E105" s="33"/>
      <c r="F105" s="33"/>
      <c r="G105" s="33"/>
      <c r="H105" s="33">
        <f>SUM(H103:H104)</f>
        <v>16</v>
      </c>
      <c r="I105" s="33"/>
      <c r="J105" s="14"/>
    </row>
    <row r="106" spans="2:10" x14ac:dyDescent="0.35">
      <c r="D106" s="14"/>
      <c r="E106" s="35"/>
      <c r="F106" s="35"/>
      <c r="G106" s="35"/>
      <c r="H106" s="34"/>
      <c r="I106" s="35"/>
      <c r="J106" s="14"/>
    </row>
  </sheetData>
  <mergeCells count="3">
    <mergeCell ref="F88:G88"/>
    <mergeCell ref="F98:G98"/>
    <mergeCell ref="F78:G78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14-5 Skjema</vt:lpstr>
      <vt:lpstr>14-5 Løsning</vt:lpstr>
      <vt:lpstr>'14-5 Løsning'!Print_Area</vt:lpstr>
      <vt:lpstr>'14-5 Skjema'!Print_Area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2015-11-03T08:27:15Z</dcterms:created>
  <dcterms:modified xsi:type="dcterms:W3CDTF">2017-10-08T08:13:30Z</dcterms:modified>
</cp:coreProperties>
</file>